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ch\Dropbox\Supply chain II\Μάθημα_12&amp;13_Ανάλυση δεδομένων\"/>
    </mc:Choice>
  </mc:AlternateContent>
  <bookViews>
    <workbookView xWindow="0" yWindow="0" windowWidth="19200" windowHeight="6915"/>
  </bookViews>
  <sheets>
    <sheet name="Linear_regression" sheetId="1" r:id="rId1"/>
    <sheet name="Anova" sheetId="20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19" i="1"/>
  <c r="F22" i="1"/>
  <c r="F20" i="1"/>
  <c r="F6" i="1"/>
  <c r="F7" i="1"/>
  <c r="F8" i="1"/>
  <c r="F9" i="1"/>
  <c r="F10" i="1"/>
  <c r="F11" i="1"/>
  <c r="F12" i="1"/>
  <c r="F13" i="1"/>
  <c r="F14" i="1"/>
  <c r="F15" i="1"/>
  <c r="F16" i="1"/>
  <c r="F5" i="1"/>
  <c r="E6" i="1"/>
  <c r="E7" i="1"/>
  <c r="E8" i="1"/>
  <c r="E9" i="1"/>
  <c r="E10" i="1"/>
  <c r="E11" i="1"/>
  <c r="E12" i="1"/>
  <c r="E13" i="1"/>
  <c r="E14" i="1"/>
  <c r="E15" i="1"/>
  <c r="E16" i="1"/>
  <c r="E5" i="1"/>
  <c r="F23" i="1" l="1"/>
  <c r="F21" i="1"/>
  <c r="F24" i="1" l="1"/>
  <c r="F25" i="1" s="1"/>
  <c r="F26" i="1" s="1"/>
</calcChain>
</file>

<file path=xl/sharedStrings.xml><?xml version="1.0" encoding="utf-8"?>
<sst xmlns="http://schemas.openxmlformats.org/spreadsheetml/2006/main" count="46" uniqueCount="40">
  <si>
    <t>Μήνας (t)</t>
  </si>
  <si>
    <t>Ζήτηση (D)</t>
  </si>
  <si>
    <t>t × D</t>
  </si>
  <si>
    <t>t ^ 2</t>
  </si>
  <si>
    <t xml:space="preserve">Dbar = </t>
  </si>
  <si>
    <t xml:space="preserve">N = </t>
  </si>
  <si>
    <t xml:space="preserve">tbar = </t>
  </si>
  <si>
    <t xml:space="preserve">Σ t x D = </t>
  </si>
  <si>
    <t xml:space="preserve">Σ t ^ 2 = </t>
  </si>
  <si>
    <t>Δεδομένα</t>
  </si>
  <si>
    <t xml:space="preserve">b = </t>
  </si>
  <si>
    <t xml:space="preserve">α = </t>
  </si>
  <si>
    <t xml:space="preserve">Ft = </t>
  </si>
  <si>
    <t>?</t>
  </si>
  <si>
    <t>ή</t>
  </si>
  <si>
    <t>Εφαρμογή συνάρτησης "FORECAST.LINEAR"</t>
  </si>
  <si>
    <t>Δημιουργία γραφήματος τάσης</t>
  </si>
  <si>
    <t>Anova: Single Factor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</si>
  <si>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</si>
  <si>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</si>
  <si>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</si>
  <si>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</si>
  <si>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</si>
  <si>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</si>
  <si>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</si>
  <si>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</si>
  <si>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</si>
  <si>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</si>
  <si>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</si>
  <si>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</si>
  <si>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</si>
  <si>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</si>
  <si>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</si>
  <si>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</si>
  <si>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</si>
  <si>
    <t>Εφαρμογή της μεθόδου: data--&gt;data analysis--&gt;anova single factor</t>
  </si>
  <si>
    <t>Βόρεια (παγωτά/βδομάδα)</t>
  </si>
  <si>
    <t>Κεντρική (παγωτά/βδομάδα)</t>
  </si>
  <si>
    <t>Νότια (παγωτά/βδομάδα)</t>
  </si>
  <si>
    <t>Εφαρμογή της μεθόδου με χρήση εξισώσεων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</si>
</sst>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2" fontId="0" fillId="2" borderId="6" xfId="0" applyNumberForma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1" fontId="2" fillId="2" borderId="6" xfId="0" applyNumberFormat="1" applyFont="1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2" fontId="3" fillId="2" borderId="6" xfId="0" applyNumberFormat="1" applyFont="1" applyFill="1" applyBorder="1" applyAlignment="1">
      <alignment horizontal="left"/>
    </xf>
    <xf numFmtId="1" fontId="2" fillId="2" borderId="5" xfId="0" applyNumberFormat="1" applyFont="1" applyFill="1" applyBorder="1" applyAlignment="1">
      <alignment horizontal="left"/>
    </xf>
    <xf numFmtId="0" fontId="0" fillId="2" borderId="0" xfId="0" applyFill="1"/>
    <xf numFmtId="0" fontId="4" fillId="2" borderId="2" xfId="0" applyFont="1" applyFill="1" applyBorder="1" applyAlignment="1">
      <alignment horizontal="center"/>
    </xf>
    <xf numFmtId="0" fontId="0" fillId="2" borderId="0" xfId="0" applyFill="1" applyBorder="1" applyAlignment="1"/>
    <xf numFmtId="0" fontId="0" fillId="2" borderId="1" xfId="0" applyFill="1" applyBorder="1" applyAlignment="1"/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Border="1"/>
    <xf numFmtId="0" fontId="4" fillId="2" borderId="12" xfId="0" applyFont="1" applyFill="1" applyBorder="1" applyAlignment="1">
      <alignment horizontal="center"/>
    </xf>
    <xf numFmtId="0" fontId="0" fillId="2" borderId="5" xfId="0" applyFill="1" applyBorder="1" applyAlignment="1"/>
    <xf numFmtId="0" fontId="0" fillId="2" borderId="8" xfId="0" applyFill="1" applyBorder="1" applyAlignment="1"/>
    <xf numFmtId="0" fontId="4" fillId="2" borderId="13" xfId="0" applyFont="1" applyFill="1" applyBorder="1" applyAlignment="1">
      <alignment horizontal="center"/>
    </xf>
    <xf numFmtId="0" fontId="0" fillId="2" borderId="6" xfId="0" applyFill="1" applyBorder="1" applyAlignment="1"/>
    <xf numFmtId="0" fontId="0" fillId="2" borderId="9" xfId="0" applyFill="1" applyBorder="1" applyAlignment="1"/>
    <xf numFmtId="0" fontId="1" fillId="2" borderId="14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5" xfId="0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43866230471534"/>
          <c:y val="0.10610404351153273"/>
          <c:w val="0.78600642835174506"/>
          <c:h val="0.52457538763372646"/>
        </c:manualLayout>
      </c:layout>
      <c:scatterChart>
        <c:scatterStyle val="lineMarker"/>
        <c:varyColors val="0"/>
        <c:ser>
          <c:idx val="0"/>
          <c:order val="0"/>
          <c:tx>
            <c:strRef>
              <c:f>Linear_regression!$C$4</c:f>
              <c:strCache>
                <c:ptCount val="1"/>
                <c:pt idx="0">
                  <c:v>Ζήτηση (D)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1"/>
            <c:dispRSqr val="0"/>
            <c:dispEq val="1"/>
            <c:trendlineLbl>
              <c:layout>
                <c:manualLayout>
                  <c:x val="2.3703970542506571E-3"/>
                  <c:y val="0.197661561453027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l-GR"/>
                </a:p>
              </c:txPr>
            </c:trendlineLbl>
          </c:trendline>
          <c:xVal>
            <c:numRef>
              <c:f>Linear_regression!$B$5:$B$16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Linear_regression!$C$5:$C$16</c:f>
              <c:numCache>
                <c:formatCode>General</c:formatCode>
                <c:ptCount val="12"/>
                <c:pt idx="0">
                  <c:v>8000</c:v>
                </c:pt>
                <c:pt idx="1">
                  <c:v>8500</c:v>
                </c:pt>
                <c:pt idx="2">
                  <c:v>9500</c:v>
                </c:pt>
                <c:pt idx="3">
                  <c:v>10000</c:v>
                </c:pt>
                <c:pt idx="4">
                  <c:v>9000</c:v>
                </c:pt>
                <c:pt idx="5">
                  <c:v>11000</c:v>
                </c:pt>
                <c:pt idx="6">
                  <c:v>12500</c:v>
                </c:pt>
                <c:pt idx="7">
                  <c:v>11500</c:v>
                </c:pt>
                <c:pt idx="8">
                  <c:v>12000</c:v>
                </c:pt>
                <c:pt idx="9">
                  <c:v>13000</c:v>
                </c:pt>
                <c:pt idx="10">
                  <c:v>14000</c:v>
                </c:pt>
                <c:pt idx="11">
                  <c:v>14500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DD7-4440-AC63-52FD17B1A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902240"/>
        <c:axId val="255903920"/>
      </c:scatterChart>
      <c:valAx>
        <c:axId val="255902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Περίοδος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55903920"/>
        <c:crosses val="autoZero"/>
        <c:crossBetween val="midCat"/>
      </c:valAx>
      <c:valAx>
        <c:axId val="2559039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Ζήτηση</a:t>
                </a:r>
                <a:r>
                  <a:rPr lang="el-GR" baseline="0"/>
                  <a:t> (προϊόντα)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55902240"/>
        <c:crosses val="autoZero"/>
        <c:crossBetween val="midCat"/>
        <c:majorUnit val="5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5112619932031477"/>
          <c:y val="0.87071548531896648"/>
          <c:w val="0.64302351983493766"/>
          <c:h val="0.11165751616531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95251</xdr:colOff>
      <xdr:row>3</xdr:row>
      <xdr:rowOff>61118</xdr:rowOff>
    </xdr:from>
    <xdr:to>
      <xdr:col>11</xdr:col>
      <xdr:colOff>1722438</xdr:colOff>
      <xdr:row>14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6B23DBA8-52C7-4720-A688-81AA03C55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="70" zoomScaleNormal="70" zoomScaleSheetLayoutView="70" zoomScalePageLayoutView="80" workbookViewId="0"/>
  </sheetViews>
  <sheetFormatPr defaultColWidth="8.7109375" defaultRowHeight="15" x14ac:dyDescent="0.25"/>
  <cols>
    <col min="1" max="1" width="2.42578125" style="3" customWidth="1"/>
    <col min="2" max="3" width="10.5703125" style="2" customWidth="1"/>
    <col min="4" max="4" width="2.5703125" style="2" customWidth="1"/>
    <col min="5" max="6" width="18.85546875" style="2" customWidth="1"/>
    <col min="7" max="7" width="2.140625" style="2" bestFit="1" customWidth="1"/>
    <col min="8" max="9" width="18.28515625" style="2" customWidth="1"/>
    <col min="10" max="10" width="2.140625" style="2" bestFit="1" customWidth="1"/>
    <col min="11" max="12" width="26.7109375" style="2" customWidth="1"/>
    <col min="13" max="16384" width="8.7109375" style="2"/>
  </cols>
  <sheetData>
    <row r="1" spans="2:12" ht="15.75" thickBot="1" x14ac:dyDescent="0.3"/>
    <row r="2" spans="2:12" x14ac:dyDescent="0.25">
      <c r="B2" s="33" t="s">
        <v>9</v>
      </c>
      <c r="C2" s="34"/>
      <c r="D2" s="1"/>
      <c r="E2" s="33" t="s">
        <v>39</v>
      </c>
      <c r="F2" s="34"/>
      <c r="H2" s="33" t="s">
        <v>15</v>
      </c>
      <c r="I2" s="34"/>
      <c r="K2" s="33" t="s">
        <v>16</v>
      </c>
      <c r="L2" s="34"/>
    </row>
    <row r="3" spans="2:12" x14ac:dyDescent="0.25">
      <c r="B3" s="4"/>
      <c r="C3" s="5"/>
      <c r="E3" s="4"/>
      <c r="F3" s="5"/>
      <c r="G3" s="2" t="s">
        <v>14</v>
      </c>
      <c r="H3" s="4"/>
      <c r="I3" s="5"/>
      <c r="J3" s="2" t="s">
        <v>14</v>
      </c>
      <c r="K3" s="4"/>
      <c r="L3" s="5"/>
    </row>
    <row r="4" spans="2:12" x14ac:dyDescent="0.25">
      <c r="B4" s="11" t="s">
        <v>0</v>
      </c>
      <c r="C4" s="6" t="s">
        <v>1</v>
      </c>
      <c r="D4" s="1"/>
      <c r="E4" s="11" t="s">
        <v>2</v>
      </c>
      <c r="F4" s="6" t="s">
        <v>3</v>
      </c>
      <c r="H4" s="14" t="s">
        <v>12</v>
      </c>
      <c r="I4" s="15">
        <f>_xlfn.FORECAST.LINEAR(B17,C5:C16,B5:B16)</f>
        <v>14863.636363636364</v>
      </c>
      <c r="K4" s="4"/>
      <c r="L4" s="5"/>
    </row>
    <row r="5" spans="2:12" x14ac:dyDescent="0.25">
      <c r="B5" s="4">
        <v>1</v>
      </c>
      <c r="C5" s="5">
        <v>8000</v>
      </c>
      <c r="E5" s="4">
        <f t="shared" ref="E5:E16" si="0">B5*C5</f>
        <v>8000</v>
      </c>
      <c r="F5" s="5">
        <f>B5^2</f>
        <v>1</v>
      </c>
      <c r="H5" s="4"/>
      <c r="I5" s="5"/>
      <c r="K5" s="4"/>
      <c r="L5" s="5"/>
    </row>
    <row r="6" spans="2:12" x14ac:dyDescent="0.25">
      <c r="B6" s="4">
        <v>2</v>
      </c>
      <c r="C6" s="5">
        <v>8500</v>
      </c>
      <c r="E6" s="4">
        <f t="shared" si="0"/>
        <v>17000</v>
      </c>
      <c r="F6" s="5">
        <f t="shared" ref="F6:F16" si="1">B6^2</f>
        <v>4</v>
      </c>
      <c r="H6" s="4"/>
      <c r="I6" s="5"/>
      <c r="K6" s="4"/>
      <c r="L6" s="5"/>
    </row>
    <row r="7" spans="2:12" x14ac:dyDescent="0.25">
      <c r="B7" s="4">
        <v>3</v>
      </c>
      <c r="C7" s="5">
        <v>9500</v>
      </c>
      <c r="E7" s="4">
        <f t="shared" si="0"/>
        <v>28500</v>
      </c>
      <c r="F7" s="5">
        <f t="shared" si="1"/>
        <v>9</v>
      </c>
      <c r="H7" s="4"/>
      <c r="I7" s="5"/>
      <c r="K7" s="4"/>
      <c r="L7" s="5"/>
    </row>
    <row r="8" spans="2:12" x14ac:dyDescent="0.25">
      <c r="B8" s="4">
        <v>4</v>
      </c>
      <c r="C8" s="5">
        <v>10000</v>
      </c>
      <c r="E8" s="4">
        <f t="shared" si="0"/>
        <v>40000</v>
      </c>
      <c r="F8" s="5">
        <f t="shared" si="1"/>
        <v>16</v>
      </c>
      <c r="H8" s="4"/>
      <c r="I8" s="5"/>
      <c r="K8" s="4"/>
      <c r="L8" s="5"/>
    </row>
    <row r="9" spans="2:12" x14ac:dyDescent="0.25">
      <c r="B9" s="4">
        <v>5</v>
      </c>
      <c r="C9" s="5">
        <v>9000</v>
      </c>
      <c r="E9" s="4">
        <f t="shared" si="0"/>
        <v>45000</v>
      </c>
      <c r="F9" s="5">
        <f t="shared" si="1"/>
        <v>25</v>
      </c>
      <c r="H9" s="4"/>
      <c r="I9" s="5"/>
      <c r="K9" s="4"/>
      <c r="L9" s="5"/>
    </row>
    <row r="10" spans="2:12" x14ac:dyDescent="0.25">
      <c r="B10" s="4">
        <v>6</v>
      </c>
      <c r="C10" s="5">
        <v>11000</v>
      </c>
      <c r="E10" s="4">
        <f t="shared" si="0"/>
        <v>66000</v>
      </c>
      <c r="F10" s="5">
        <f t="shared" si="1"/>
        <v>36</v>
      </c>
      <c r="H10" s="4"/>
      <c r="I10" s="5"/>
      <c r="K10" s="4"/>
      <c r="L10" s="5"/>
    </row>
    <row r="11" spans="2:12" x14ac:dyDescent="0.25">
      <c r="B11" s="4">
        <v>7</v>
      </c>
      <c r="C11" s="5">
        <v>12500</v>
      </c>
      <c r="E11" s="4">
        <f t="shared" si="0"/>
        <v>87500</v>
      </c>
      <c r="F11" s="5">
        <f t="shared" si="1"/>
        <v>49</v>
      </c>
      <c r="H11" s="4"/>
      <c r="I11" s="5"/>
      <c r="K11" s="4"/>
      <c r="L11" s="5"/>
    </row>
    <row r="12" spans="2:12" x14ac:dyDescent="0.25">
      <c r="B12" s="4">
        <v>8</v>
      </c>
      <c r="C12" s="5">
        <v>11500</v>
      </c>
      <c r="E12" s="4">
        <f t="shared" si="0"/>
        <v>92000</v>
      </c>
      <c r="F12" s="5">
        <f t="shared" si="1"/>
        <v>64</v>
      </c>
      <c r="H12" s="4"/>
      <c r="I12" s="5"/>
      <c r="K12" s="4"/>
      <c r="L12" s="5"/>
    </row>
    <row r="13" spans="2:12" x14ac:dyDescent="0.25">
      <c r="B13" s="4">
        <v>9</v>
      </c>
      <c r="C13" s="5">
        <v>12000</v>
      </c>
      <c r="E13" s="4">
        <f t="shared" si="0"/>
        <v>108000</v>
      </c>
      <c r="F13" s="5">
        <f t="shared" si="1"/>
        <v>81</v>
      </c>
      <c r="H13" s="4"/>
      <c r="I13" s="5"/>
      <c r="K13" s="4"/>
      <c r="L13" s="5"/>
    </row>
    <row r="14" spans="2:12" x14ac:dyDescent="0.25">
      <c r="B14" s="4">
        <v>10</v>
      </c>
      <c r="C14" s="5">
        <v>13000</v>
      </c>
      <c r="E14" s="4">
        <f t="shared" si="0"/>
        <v>130000</v>
      </c>
      <c r="F14" s="5">
        <f t="shared" si="1"/>
        <v>100</v>
      </c>
      <c r="H14" s="4"/>
      <c r="I14" s="5"/>
      <c r="K14" s="4"/>
      <c r="L14" s="5"/>
    </row>
    <row r="15" spans="2:12" x14ac:dyDescent="0.25">
      <c r="B15" s="4">
        <v>11</v>
      </c>
      <c r="C15" s="5">
        <v>14000</v>
      </c>
      <c r="E15" s="4">
        <f t="shared" si="0"/>
        <v>154000</v>
      </c>
      <c r="F15" s="5">
        <f t="shared" si="1"/>
        <v>121</v>
      </c>
      <c r="H15" s="4"/>
      <c r="I15" s="5"/>
      <c r="K15" s="4"/>
      <c r="L15" s="5"/>
    </row>
    <row r="16" spans="2:12" x14ac:dyDescent="0.25">
      <c r="B16" s="4">
        <v>12</v>
      </c>
      <c r="C16" s="5">
        <v>14500</v>
      </c>
      <c r="E16" s="4">
        <f t="shared" si="0"/>
        <v>174000</v>
      </c>
      <c r="F16" s="5">
        <f t="shared" si="1"/>
        <v>144</v>
      </c>
      <c r="H16" s="4"/>
      <c r="I16" s="5"/>
      <c r="K16" s="4"/>
      <c r="L16" s="5"/>
    </row>
    <row r="17" spans="2:12" x14ac:dyDescent="0.25">
      <c r="B17" s="16">
        <v>13</v>
      </c>
      <c r="C17" s="9" t="s">
        <v>13</v>
      </c>
      <c r="E17" s="4"/>
      <c r="F17" s="5"/>
      <c r="H17" s="4"/>
      <c r="I17" s="5"/>
      <c r="K17" s="4"/>
      <c r="L17" s="5"/>
    </row>
    <row r="18" spans="2:12" x14ac:dyDescent="0.25">
      <c r="B18" s="4"/>
      <c r="C18" s="5"/>
      <c r="E18" s="4"/>
      <c r="F18" s="5"/>
      <c r="H18" s="4"/>
      <c r="I18" s="5"/>
      <c r="K18" s="4"/>
      <c r="L18" s="5"/>
    </row>
    <row r="19" spans="2:12" x14ac:dyDescent="0.25">
      <c r="B19" s="4"/>
      <c r="C19" s="5"/>
      <c r="E19" s="12" t="s">
        <v>6</v>
      </c>
      <c r="F19" s="7">
        <f>AVERAGE(B5:B16)</f>
        <v>6.5</v>
      </c>
      <c r="H19" s="4"/>
      <c r="I19" s="5"/>
      <c r="K19" s="4"/>
      <c r="L19" s="5"/>
    </row>
    <row r="20" spans="2:12" x14ac:dyDescent="0.25">
      <c r="B20" s="4"/>
      <c r="C20" s="5"/>
      <c r="E20" s="12" t="s">
        <v>4</v>
      </c>
      <c r="F20" s="7">
        <f>AVERAGE(C5:C16)</f>
        <v>11125</v>
      </c>
      <c r="H20" s="4"/>
      <c r="I20" s="5"/>
      <c r="K20" s="4"/>
      <c r="L20" s="5"/>
    </row>
    <row r="21" spans="2:12" x14ac:dyDescent="0.25">
      <c r="B21" s="4"/>
      <c r="C21" s="5"/>
      <c r="E21" s="13" t="s">
        <v>7</v>
      </c>
      <c r="F21" s="5">
        <f>SUM(E5:E16)</f>
        <v>950000</v>
      </c>
      <c r="H21" s="4"/>
      <c r="I21" s="5"/>
      <c r="K21" s="4"/>
      <c r="L21" s="5"/>
    </row>
    <row r="22" spans="2:12" x14ac:dyDescent="0.25">
      <c r="B22" s="4"/>
      <c r="C22" s="5"/>
      <c r="E22" s="13" t="s">
        <v>5</v>
      </c>
      <c r="F22" s="5">
        <f>B16</f>
        <v>12</v>
      </c>
      <c r="H22" s="4"/>
      <c r="I22" s="5"/>
      <c r="K22" s="4"/>
      <c r="L22" s="5"/>
    </row>
    <row r="23" spans="2:12" x14ac:dyDescent="0.25">
      <c r="B23" s="4"/>
      <c r="C23" s="5"/>
      <c r="E23" s="12" t="s">
        <v>8</v>
      </c>
      <c r="F23" s="5">
        <f>SUM(F5:F16)</f>
        <v>650</v>
      </c>
      <c r="H23" s="4"/>
      <c r="I23" s="5"/>
      <c r="K23" s="4"/>
      <c r="L23" s="5"/>
    </row>
    <row r="24" spans="2:12" x14ac:dyDescent="0.25">
      <c r="B24" s="4"/>
      <c r="C24" s="5"/>
      <c r="E24" s="12" t="s">
        <v>10</v>
      </c>
      <c r="F24" s="7">
        <f>(F21-(F22*F19*F20))/(F23-(F22*F19^2))</f>
        <v>575.17482517482517</v>
      </c>
      <c r="H24" s="4"/>
      <c r="I24" s="5"/>
      <c r="K24" s="4"/>
      <c r="L24" s="5"/>
    </row>
    <row r="25" spans="2:12" x14ac:dyDescent="0.25">
      <c r="B25" s="4"/>
      <c r="C25" s="5"/>
      <c r="E25" s="13" t="s">
        <v>11</v>
      </c>
      <c r="F25" s="7">
        <f>F20-(F24*F19)</f>
        <v>7386.363636363636</v>
      </c>
      <c r="H25" s="4"/>
      <c r="I25" s="5"/>
      <c r="K25" s="4"/>
      <c r="L25" s="5"/>
    </row>
    <row r="26" spans="2:12" x14ac:dyDescent="0.25">
      <c r="B26" s="4"/>
      <c r="C26" s="5"/>
      <c r="E26" s="14" t="s">
        <v>12</v>
      </c>
      <c r="F26" s="15">
        <f>F25+F24*B17</f>
        <v>14863.636363636364</v>
      </c>
      <c r="H26" s="4"/>
      <c r="I26" s="5"/>
      <c r="K26" s="4"/>
      <c r="L26" s="5"/>
    </row>
    <row r="27" spans="2:12" ht="15.75" thickBot="1" x14ac:dyDescent="0.3">
      <c r="B27" s="8"/>
      <c r="C27" s="10"/>
      <c r="E27" s="8"/>
      <c r="F27" s="10"/>
      <c r="H27" s="8"/>
      <c r="I27" s="10"/>
      <c r="K27" s="8"/>
      <c r="L27" s="10"/>
    </row>
  </sheetData>
  <mergeCells count="4">
    <mergeCell ref="B2:C2"/>
    <mergeCell ref="E2:F2"/>
    <mergeCell ref="H2:I2"/>
    <mergeCell ref="K2:L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zoomScale="80" zoomScaleNormal="80" workbookViewId="0"/>
  </sheetViews>
  <sheetFormatPr defaultColWidth="8.7109375" defaultRowHeight="15" x14ac:dyDescent="0.25"/>
  <cols>
    <col min="1" max="1" width="8.7109375" style="17"/>
    <col min="2" max="2" width="25.5703125" style="17" bestFit="1" customWidth="1"/>
    <col min="3" max="3" width="26.85546875" style="17" bestFit="1" customWidth="1"/>
    <col min="4" max="4" width="26.85546875" style="17" customWidth="1"/>
    <col min="5" max="5" width="7.7109375" style="17" bestFit="1" customWidth="1"/>
    <col min="6" max="6" width="24.85546875" style="17" bestFit="1" customWidth="1"/>
    <col min="7" max="16384" width="8.7109375" style="17"/>
  </cols>
  <sheetData>
    <row r="1" spans="2:12" ht="15.75" thickBot="1" x14ac:dyDescent="0.3"/>
    <row r="2" spans="2:12" x14ac:dyDescent="0.25">
      <c r="B2" s="33" t="s">
        <v>9</v>
      </c>
      <c r="C2" s="35"/>
      <c r="D2" s="34"/>
      <c r="E2" s="1"/>
      <c r="F2" s="33" t="s">
        <v>35</v>
      </c>
      <c r="G2" s="35"/>
      <c r="H2" s="35"/>
      <c r="I2" s="35"/>
      <c r="J2" s="35"/>
      <c r="K2" s="35"/>
      <c r="L2" s="34"/>
    </row>
    <row r="3" spans="2:12" x14ac:dyDescent="0.25">
      <c r="B3" s="36"/>
      <c r="C3" s="37"/>
      <c r="D3" s="38"/>
      <c r="F3" s="21"/>
      <c r="G3" s="23"/>
      <c r="H3" s="23"/>
      <c r="I3" s="23"/>
      <c r="J3" s="23"/>
      <c r="K3" s="23"/>
      <c r="L3" s="22"/>
    </row>
    <row r="4" spans="2:12" x14ac:dyDescent="0.25">
      <c r="B4" s="31" t="s">
        <v>36</v>
      </c>
      <c r="C4" s="30" t="s">
        <v>37</v>
      </c>
      <c r="D4" s="6" t="s">
        <v>38</v>
      </c>
      <c r="F4" s="21" t="s">
        <v>17</v>
      </c>
      <c r="G4" s="23"/>
      <c r="H4" s="23"/>
      <c r="I4" s="23"/>
      <c r="J4" s="23"/>
      <c r="K4" s="23"/>
      <c r="L4" s="22"/>
    </row>
    <row r="5" spans="2:12" x14ac:dyDescent="0.25">
      <c r="B5" s="4">
        <v>1</v>
      </c>
      <c r="C5" s="3">
        <v>6</v>
      </c>
      <c r="D5" s="5">
        <v>12</v>
      </c>
      <c r="F5" s="21"/>
      <c r="G5" s="23"/>
      <c r="H5" s="23"/>
      <c r="I5" s="23"/>
      <c r="J5" s="23"/>
      <c r="K5" s="23"/>
      <c r="L5" s="22"/>
    </row>
    <row r="6" spans="2:12" ht="15.75" thickBot="1" x14ac:dyDescent="0.3">
      <c r="B6" s="4">
        <v>1</v>
      </c>
      <c r="C6" s="3">
        <v>8</v>
      </c>
      <c r="D6" s="5">
        <v>11</v>
      </c>
      <c r="F6" s="21" t="s">
        <v>18</v>
      </c>
      <c r="G6" s="23"/>
      <c r="H6" s="23"/>
      <c r="I6" s="23"/>
      <c r="J6" s="23"/>
      <c r="K6" s="23"/>
      <c r="L6" s="22"/>
    </row>
    <row r="7" spans="2:12" x14ac:dyDescent="0.25">
      <c r="B7" s="4">
        <v>2</v>
      </c>
      <c r="C7" s="3">
        <v>10</v>
      </c>
      <c r="D7" s="5">
        <v>12</v>
      </c>
      <c r="F7" s="24" t="s">
        <v>19</v>
      </c>
      <c r="G7" s="18" t="s">
        <v>20</v>
      </c>
      <c r="H7" s="18" t="s">
        <v>21</v>
      </c>
      <c r="I7" s="18" t="s">
        <v>22</v>
      </c>
      <c r="J7" s="18" t="s">
        <v>23</v>
      </c>
      <c r="K7" s="23"/>
      <c r="L7" s="22"/>
    </row>
    <row r="8" spans="2:12" x14ac:dyDescent="0.25">
      <c r="B8" s="4">
        <v>0</v>
      </c>
      <c r="C8" s="3">
        <v>5</v>
      </c>
      <c r="D8" s="5">
        <v>12</v>
      </c>
      <c r="F8" s="25" t="s">
        <v>36</v>
      </c>
      <c r="G8" s="19">
        <v>16</v>
      </c>
      <c r="H8" s="19">
        <v>15</v>
      </c>
      <c r="I8" s="19">
        <v>0.9375</v>
      </c>
      <c r="J8" s="19">
        <v>0.72916666666666663</v>
      </c>
      <c r="K8" s="23"/>
      <c r="L8" s="22"/>
    </row>
    <row r="9" spans="2:12" x14ac:dyDescent="0.25">
      <c r="B9" s="4">
        <v>0</v>
      </c>
      <c r="C9" s="3">
        <v>5</v>
      </c>
      <c r="D9" s="5">
        <v>11</v>
      </c>
      <c r="F9" s="25" t="s">
        <v>37</v>
      </c>
      <c r="G9" s="19">
        <v>16</v>
      </c>
      <c r="H9" s="19">
        <v>115</v>
      </c>
      <c r="I9" s="19">
        <v>7.1875</v>
      </c>
      <c r="J9" s="19">
        <v>3.3624999999999998</v>
      </c>
      <c r="K9" s="23"/>
      <c r="L9" s="22"/>
    </row>
    <row r="10" spans="2:12" ht="15.75" thickBot="1" x14ac:dyDescent="0.3">
      <c r="B10" s="4">
        <v>2</v>
      </c>
      <c r="C10" s="3">
        <v>6</v>
      </c>
      <c r="D10" s="5">
        <v>12</v>
      </c>
      <c r="F10" s="26" t="s">
        <v>38</v>
      </c>
      <c r="G10" s="20">
        <v>16</v>
      </c>
      <c r="H10" s="20">
        <v>178</v>
      </c>
      <c r="I10" s="20">
        <v>11.125</v>
      </c>
      <c r="J10" s="20">
        <v>0.65</v>
      </c>
      <c r="K10" s="23"/>
      <c r="L10" s="22"/>
    </row>
    <row r="11" spans="2:12" x14ac:dyDescent="0.25">
      <c r="B11" s="4">
        <v>0</v>
      </c>
      <c r="C11" s="3">
        <v>8</v>
      </c>
      <c r="D11" s="5">
        <v>11</v>
      </c>
      <c r="F11" s="21"/>
      <c r="G11" s="23"/>
      <c r="H11" s="23"/>
      <c r="I11" s="23"/>
      <c r="J11" s="23"/>
      <c r="K11" s="23"/>
      <c r="L11" s="22"/>
    </row>
    <row r="12" spans="2:12" x14ac:dyDescent="0.25">
      <c r="B12" s="4">
        <v>1</v>
      </c>
      <c r="C12" s="3">
        <v>6</v>
      </c>
      <c r="D12" s="5">
        <v>10</v>
      </c>
      <c r="F12" s="21"/>
      <c r="G12" s="23"/>
      <c r="H12" s="23"/>
      <c r="I12" s="23"/>
      <c r="J12" s="23"/>
      <c r="K12" s="23"/>
      <c r="L12" s="22"/>
    </row>
    <row r="13" spans="2:12" ht="15.75" thickBot="1" x14ac:dyDescent="0.3">
      <c r="B13" s="4">
        <v>0</v>
      </c>
      <c r="C13" s="3">
        <v>7</v>
      </c>
      <c r="D13" s="5">
        <v>10</v>
      </c>
      <c r="F13" s="21" t="s">
        <v>24</v>
      </c>
      <c r="G13" s="23"/>
      <c r="H13" s="23"/>
      <c r="I13" s="23"/>
      <c r="J13" s="23"/>
      <c r="K13" s="23"/>
      <c r="L13" s="22"/>
    </row>
    <row r="14" spans="2:12" x14ac:dyDescent="0.25">
      <c r="B14" s="4">
        <v>2</v>
      </c>
      <c r="C14" s="3">
        <v>5</v>
      </c>
      <c r="D14" s="5">
        <v>11</v>
      </c>
      <c r="F14" s="24" t="s">
        <v>25</v>
      </c>
      <c r="G14" s="18" t="s">
        <v>26</v>
      </c>
      <c r="H14" s="18" t="s">
        <v>27</v>
      </c>
      <c r="I14" s="18" t="s">
        <v>28</v>
      </c>
      <c r="J14" s="18" t="s">
        <v>29</v>
      </c>
      <c r="K14" s="18" t="s">
        <v>30</v>
      </c>
      <c r="L14" s="27" t="s">
        <v>31</v>
      </c>
    </row>
    <row r="15" spans="2:12" x14ac:dyDescent="0.25">
      <c r="B15" s="4">
        <v>0</v>
      </c>
      <c r="C15" s="3">
        <v>8</v>
      </c>
      <c r="D15" s="5">
        <v>11</v>
      </c>
      <c r="F15" s="25" t="s">
        <v>32</v>
      </c>
      <c r="G15" s="19">
        <v>844.54166666666697</v>
      </c>
      <c r="H15" s="19">
        <v>2</v>
      </c>
      <c r="I15" s="19">
        <v>422.27083333333348</v>
      </c>
      <c r="J15" s="19">
        <v>267.16608084358535</v>
      </c>
      <c r="K15" s="19">
        <v>1.0750030113011531E-25</v>
      </c>
      <c r="L15" s="28">
        <v>3.2043172921141903</v>
      </c>
    </row>
    <row r="16" spans="2:12" x14ac:dyDescent="0.25">
      <c r="B16" s="4">
        <v>1</v>
      </c>
      <c r="C16" s="3">
        <v>6</v>
      </c>
      <c r="D16" s="5">
        <v>10</v>
      </c>
      <c r="F16" s="25" t="s">
        <v>33</v>
      </c>
      <c r="G16" s="19">
        <v>71.125</v>
      </c>
      <c r="H16" s="19">
        <v>45</v>
      </c>
      <c r="I16" s="19">
        <v>1.5805555555555555</v>
      </c>
      <c r="J16" s="19"/>
      <c r="K16" s="19"/>
      <c r="L16" s="28"/>
    </row>
    <row r="17" spans="2:12" x14ac:dyDescent="0.25">
      <c r="B17" s="4">
        <v>0</v>
      </c>
      <c r="C17" s="3">
        <v>6</v>
      </c>
      <c r="D17" s="5">
        <v>12</v>
      </c>
      <c r="F17" s="25"/>
      <c r="G17" s="19"/>
      <c r="H17" s="19"/>
      <c r="I17" s="19"/>
      <c r="J17" s="19"/>
      <c r="K17" s="19"/>
      <c r="L17" s="28"/>
    </row>
    <row r="18" spans="2:12" ht="15.75" thickBot="1" x14ac:dyDescent="0.3">
      <c r="B18" s="4">
        <v>2</v>
      </c>
      <c r="C18" s="3">
        <v>10</v>
      </c>
      <c r="D18" s="5">
        <v>12</v>
      </c>
      <c r="F18" s="26" t="s">
        <v>34</v>
      </c>
      <c r="G18" s="20">
        <v>915.66666666666697</v>
      </c>
      <c r="H18" s="20">
        <v>47</v>
      </c>
      <c r="I18" s="20"/>
      <c r="J18" s="20"/>
      <c r="K18" s="20"/>
      <c r="L18" s="29"/>
    </row>
    <row r="19" spans="2:12" x14ac:dyDescent="0.25">
      <c r="B19" s="4">
        <v>2</v>
      </c>
      <c r="C19" s="3">
        <v>9</v>
      </c>
      <c r="D19" s="5">
        <v>10</v>
      </c>
      <c r="F19" s="21"/>
      <c r="G19" s="23"/>
      <c r="H19" s="23"/>
      <c r="I19" s="23"/>
      <c r="J19" s="23"/>
      <c r="K19" s="23"/>
      <c r="L19" s="22"/>
    </row>
    <row r="20" spans="2:12" ht="15.75" thickBot="1" x14ac:dyDescent="0.3">
      <c r="B20" s="8">
        <v>1</v>
      </c>
      <c r="C20" s="32">
        <v>10</v>
      </c>
      <c r="D20" s="10">
        <v>11</v>
      </c>
      <c r="F20" s="26"/>
      <c r="G20" s="20"/>
      <c r="H20" s="20"/>
      <c r="I20" s="20"/>
      <c r="J20" s="20"/>
      <c r="K20" s="20"/>
      <c r="L20" s="29"/>
    </row>
  </sheetData>
  <mergeCells count="3">
    <mergeCell ref="F2:L2"/>
    <mergeCell ref="B2:D2"/>
    <mergeCell ref="B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Linear_regression</vt:lpstr>
      <vt:lpstr>Anova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Arampantzi</dc:creator>
  <cp:lastModifiedBy>Mech</cp:lastModifiedBy>
  <dcterms:created xsi:type="dcterms:W3CDTF">2018-12-20T13:39:06Z</dcterms:created>
  <dcterms:modified xsi:type="dcterms:W3CDTF">2019-02-02T09:12:14Z</dcterms:modified>
</cp:coreProperties>
</file>